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udget\Budget Buffer\Budget Development FY24\User Docs\"/>
    </mc:Choice>
  </mc:AlternateContent>
  <xr:revisionPtr revIDLastSave="0" documentId="13_ncr:1_{EBA6196C-CB44-4B8A-B533-49C1106EDD19}" xr6:coauthVersionLast="36" xr6:coauthVersionMax="36" xr10:uidLastSave="{00000000-0000-0000-0000-000000000000}"/>
  <bookViews>
    <workbookView xWindow="0" yWindow="0" windowWidth="25830" windowHeight="11115" xr2:uid="{64941084-BADC-41A4-BF5B-F4E7FF0AE993}"/>
  </bookViews>
  <sheets>
    <sheet name="Sheet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4" i="1"/>
  <c r="L5" i="1"/>
  <c r="L7" i="1"/>
  <c r="L8" i="1"/>
  <c r="L9" i="1"/>
  <c r="E25" i="1" l="1"/>
  <c r="D16" i="1"/>
  <c r="D19" i="1"/>
  <c r="D20" i="1"/>
  <c r="D21" i="1"/>
  <c r="D22" i="1"/>
  <c r="D23" i="1"/>
  <c r="D24" i="1"/>
  <c r="D18" i="1"/>
  <c r="E10" i="1"/>
  <c r="E11" i="1"/>
  <c r="E12" i="1"/>
  <c r="E13" i="1"/>
  <c r="E14" i="1"/>
  <c r="E15" i="1"/>
  <c r="E9" i="1"/>
  <c r="D5" i="1"/>
  <c r="D6" i="1" s="1"/>
  <c r="L6" i="1" l="1"/>
  <c r="L3" i="1"/>
  <c r="D25" i="1"/>
  <c r="E16" i="1"/>
  <c r="L11" i="1" l="1"/>
</calcChain>
</file>

<file path=xl/sharedStrings.xml><?xml version="1.0" encoding="utf-8"?>
<sst xmlns="http://schemas.openxmlformats.org/spreadsheetml/2006/main" count="19" uniqueCount="18">
  <si>
    <t>Current Salary</t>
  </si>
  <si>
    <t>Proposed Salary</t>
  </si>
  <si>
    <t>Change Amount</t>
  </si>
  <si>
    <t>Budget Lines by Amount</t>
  </si>
  <si>
    <t>Amount</t>
  </si>
  <si>
    <t>Percent</t>
  </si>
  <si>
    <t>Budget Lines by Percent</t>
  </si>
  <si>
    <t>TIAA</t>
  </si>
  <si>
    <t>Teacher</t>
  </si>
  <si>
    <t>State</t>
  </si>
  <si>
    <t>Adjuncts</t>
  </si>
  <si>
    <t>Grad Assts</t>
  </si>
  <si>
    <t>(WC only)</t>
  </si>
  <si>
    <t>NWS</t>
  </si>
  <si>
    <t>Extra Labor</t>
  </si>
  <si>
    <t>x</t>
  </si>
  <si>
    <t>Health Insurance</t>
  </si>
  <si>
    <t>Change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</si>
</sst>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0" fontId="0" fillId="0" borderId="0" xfId="2" applyNumberFormat="1" applyFont="1"/>
    <xf numFmtId="10" fontId="2" fillId="0" borderId="0" xfId="2" applyNumberFormat="1" applyFont="1"/>
    <xf numFmtId="39" fontId="0" fillId="0" borderId="0" xfId="1" applyNumberFormat="1" applyFont="1"/>
    <xf numFmtId="39" fontId="2" fillId="0" borderId="0" xfId="1" applyNumberFormat="1" applyFont="1"/>
    <xf numFmtId="39" fontId="0" fillId="2" borderId="0" xfId="1" applyNumberFormat="1" applyFont="1" applyFill="1"/>
    <xf numFmtId="39" fontId="2" fillId="2" borderId="0" xfId="1" applyNumberFormat="1" applyFont="1" applyFill="1"/>
    <xf numFmtId="0" fontId="0" fillId="2" borderId="0" xfId="0" applyFill="1"/>
    <xf numFmtId="39" fontId="0" fillId="0" borderId="0" xfId="0" applyNumberFormat="1"/>
    <xf numFmtId="10" fontId="0" fillId="2" borderId="0" xfId="2" applyNumberFormat="1" applyFont="1" applyFill="1"/>
    <xf numFmtId="10" fontId="2" fillId="2" borderId="0" xfId="2" applyNumberFormat="1" applyFont="1" applyFill="1"/>
    <xf numFmtId="10" fontId="0" fillId="0" borderId="0" xfId="0" applyNumberFormat="1"/>
    <xf numFmtId="39" fontId="2" fillId="0" borderId="1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13</xdr:row>
      <xdr:rowOff>95250</xdr:rowOff>
    </xdr:from>
    <xdr:to>
      <xdr:col>14</xdr:col>
      <xdr:colOff>323850</xdr:colOff>
      <xdr:row>22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882541-04D9-4EF1-B270-4C41D9FF1B8F}"/>
            </a:ext>
          </a:extLst>
        </xdr:cNvPr>
        <xdr:cNvSpPr txBox="1"/>
      </xdr:nvSpPr>
      <xdr:spPr>
        <a:xfrm>
          <a:off x="5886450" y="2571750"/>
          <a:ext cx="4857750" cy="171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1. Enter Starting and Proposed Salary.  If the position wasn't budgeted at the beginning of FY23 the Current Salary will be 0.</a:t>
          </a:r>
        </a:p>
        <a:p>
          <a:r>
            <a:rPr lang="en-US" sz="1100" baseline="0"/>
            <a:t>2. You can calculate by either amount or percent given the situation however you must update both in the salary planner spreadsheets.</a:t>
          </a:r>
        </a:p>
        <a:p>
          <a:r>
            <a:rPr lang="en-US" sz="1100" baseline="0"/>
            <a:t>3. Calculate benefits by putting an x in the cell next to the appropriate benefit type.  If it is a new position, include Health Insurance.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8ED5D-1657-489D-94E7-FC2DDC8B67D8}">
  <dimension ref="C3:L25"/>
  <sheetViews>
    <sheetView tabSelected="1" workbookViewId="0">
      <selection activeCell="L11" sqref="L11"/>
    </sheetView>
  </sheetViews>
  <sheetFormatPr defaultRowHeight="15" x14ac:dyDescent="0.25"/>
  <cols>
    <col min="3" max="3" width="24.42578125" customWidth="1"/>
    <col min="4" max="4" width="14.42578125" customWidth="1"/>
    <col min="9" max="9" width="11.85546875" customWidth="1"/>
    <col min="11" max="11" width="9.5703125" bestFit="1" customWidth="1"/>
    <col min="12" max="12" width="13.7109375" customWidth="1"/>
  </cols>
  <sheetData>
    <row r="3" spans="3:12" x14ac:dyDescent="0.25">
      <c r="C3" t="s">
        <v>0</v>
      </c>
      <c r="D3" s="5">
        <v>68082</v>
      </c>
      <c r="H3" s="7" t="s">
        <v>15</v>
      </c>
      <c r="I3" t="s">
        <v>7</v>
      </c>
      <c r="J3" s="1">
        <v>0.15939999999999999</v>
      </c>
      <c r="L3" s="8">
        <f>IF(H3="","",$D$5*J3)</f>
        <v>318.8</v>
      </c>
    </row>
    <row r="4" spans="3:12" x14ac:dyDescent="0.25">
      <c r="C4" t="s">
        <v>1</v>
      </c>
      <c r="D4" s="6">
        <v>70082</v>
      </c>
      <c r="H4" s="7"/>
      <c r="I4" t="s">
        <v>8</v>
      </c>
      <c r="J4" s="1">
        <v>0.22939999999999999</v>
      </c>
      <c r="L4" s="8" t="str">
        <f t="shared" ref="L4:L9" si="0">IF(H4="","",$D$5*J4)</f>
        <v/>
      </c>
    </row>
    <row r="5" spans="3:12" x14ac:dyDescent="0.25">
      <c r="C5" t="s">
        <v>2</v>
      </c>
      <c r="D5" s="3">
        <f>D4-D3</f>
        <v>2000</v>
      </c>
      <c r="H5" s="7"/>
      <c r="I5" t="s">
        <v>9</v>
      </c>
      <c r="J5" s="1">
        <v>0.2326</v>
      </c>
      <c r="L5" s="8" t="str">
        <f t="shared" si="0"/>
        <v/>
      </c>
    </row>
    <row r="6" spans="3:12" x14ac:dyDescent="0.25">
      <c r="C6" t="s">
        <v>17</v>
      </c>
      <c r="D6" s="1">
        <f>D5/D3</f>
        <v>2.9399999999999999E-2</v>
      </c>
      <c r="H6" s="7"/>
      <c r="I6" t="s">
        <v>10</v>
      </c>
      <c r="J6" s="1">
        <v>0.22939999999999999</v>
      </c>
      <c r="L6" s="8" t="str">
        <f t="shared" si="0"/>
        <v/>
      </c>
    </row>
    <row r="7" spans="3:12" x14ac:dyDescent="0.25">
      <c r="H7" s="7"/>
      <c r="I7" t="s">
        <v>11</v>
      </c>
      <c r="J7" s="1">
        <v>1.2999999999999999E-3</v>
      </c>
      <c r="K7" t="s">
        <v>12</v>
      </c>
      <c r="L7" s="8" t="str">
        <f t="shared" si="0"/>
        <v/>
      </c>
    </row>
    <row r="8" spans="3:12" x14ac:dyDescent="0.25">
      <c r="C8" t="s">
        <v>3</v>
      </c>
      <c r="D8" t="s">
        <v>4</v>
      </c>
      <c r="E8" t="s">
        <v>5</v>
      </c>
      <c r="H8" s="7"/>
      <c r="I8" t="s">
        <v>13</v>
      </c>
      <c r="J8" s="1">
        <v>1.2999999999999999E-3</v>
      </c>
      <c r="K8" t="s">
        <v>12</v>
      </c>
      <c r="L8" s="8" t="str">
        <f t="shared" si="0"/>
        <v/>
      </c>
    </row>
    <row r="9" spans="3:12" x14ac:dyDescent="0.25">
      <c r="C9">
        <v>1</v>
      </c>
      <c r="D9" s="5">
        <v>50421.53</v>
      </c>
      <c r="E9" s="1">
        <f>D9/$D$4</f>
        <v>0.71950000000000003</v>
      </c>
      <c r="H9" s="7"/>
      <c r="I9" t="s">
        <v>14</v>
      </c>
      <c r="J9" s="1">
        <v>7.9399999999999998E-2</v>
      </c>
      <c r="L9" s="8" t="str">
        <f t="shared" si="0"/>
        <v/>
      </c>
    </row>
    <row r="10" spans="3:12" x14ac:dyDescent="0.25">
      <c r="C10">
        <v>2</v>
      </c>
      <c r="D10" s="5">
        <v>19660.47</v>
      </c>
      <c r="E10" s="1">
        <f t="shared" ref="E10:E15" si="1">D10/$D$4</f>
        <v>0.28050000000000003</v>
      </c>
      <c r="H10" s="7"/>
      <c r="I10" t="s">
        <v>16</v>
      </c>
      <c r="K10" s="3">
        <v>7600</v>
      </c>
      <c r="L10" s="12" t="str">
        <f>IF(H10="","",K10)</f>
        <v/>
      </c>
    </row>
    <row r="11" spans="3:12" x14ac:dyDescent="0.25">
      <c r="C11">
        <v>3</v>
      </c>
      <c r="D11" s="5">
        <v>0</v>
      </c>
      <c r="E11" s="1">
        <f t="shared" si="1"/>
        <v>0</v>
      </c>
      <c r="L11" s="8">
        <f>SUM(L3:L10)</f>
        <v>318.8</v>
      </c>
    </row>
    <row r="12" spans="3:12" x14ac:dyDescent="0.25">
      <c r="C12">
        <v>4</v>
      </c>
      <c r="D12" s="5">
        <v>0</v>
      </c>
      <c r="E12" s="1">
        <f t="shared" si="1"/>
        <v>0</v>
      </c>
    </row>
    <row r="13" spans="3:12" x14ac:dyDescent="0.25">
      <c r="C13">
        <v>5</v>
      </c>
      <c r="D13" s="5">
        <v>0</v>
      </c>
      <c r="E13" s="1">
        <f t="shared" si="1"/>
        <v>0</v>
      </c>
    </row>
    <row r="14" spans="3:12" x14ac:dyDescent="0.25">
      <c r="C14">
        <v>6</v>
      </c>
      <c r="D14" s="5">
        <v>0</v>
      </c>
      <c r="E14" s="1">
        <f t="shared" si="1"/>
        <v>0</v>
      </c>
    </row>
    <row r="15" spans="3:12" x14ac:dyDescent="0.25">
      <c r="C15">
        <v>7</v>
      </c>
      <c r="D15" s="6">
        <v>0</v>
      </c>
      <c r="E15" s="2">
        <f t="shared" si="1"/>
        <v>0</v>
      </c>
    </row>
    <row r="16" spans="3:12" x14ac:dyDescent="0.25">
      <c r="D16" s="8">
        <f>SUM(D9:D15)</f>
        <v>70082</v>
      </c>
      <c r="E16" s="1">
        <f>SUM(E9:E15)</f>
        <v>1</v>
      </c>
    </row>
    <row r="17" spans="3:5" x14ac:dyDescent="0.25">
      <c r="C17" t="s">
        <v>6</v>
      </c>
    </row>
    <row r="18" spans="3:5" x14ac:dyDescent="0.25">
      <c r="C18">
        <v>1</v>
      </c>
      <c r="D18" s="3">
        <f>$D$4*E18</f>
        <v>35041</v>
      </c>
      <c r="E18" s="9">
        <v>0.5</v>
      </c>
    </row>
    <row r="19" spans="3:5" x14ac:dyDescent="0.25">
      <c r="C19">
        <v>2</v>
      </c>
      <c r="D19" s="3">
        <f t="shared" ref="D19:D24" si="2">$D$4*E19</f>
        <v>35041</v>
      </c>
      <c r="E19" s="9">
        <v>0.5</v>
      </c>
    </row>
    <row r="20" spans="3:5" x14ac:dyDescent="0.25">
      <c r="C20">
        <v>3</v>
      </c>
      <c r="D20" s="3">
        <f t="shared" si="2"/>
        <v>0</v>
      </c>
      <c r="E20" s="9">
        <v>0</v>
      </c>
    </row>
    <row r="21" spans="3:5" x14ac:dyDescent="0.25">
      <c r="C21">
        <v>4</v>
      </c>
      <c r="D21" s="3">
        <f t="shared" si="2"/>
        <v>0</v>
      </c>
      <c r="E21" s="9">
        <v>0</v>
      </c>
    </row>
    <row r="22" spans="3:5" x14ac:dyDescent="0.25">
      <c r="C22">
        <v>5</v>
      </c>
      <c r="D22" s="3">
        <f t="shared" si="2"/>
        <v>0</v>
      </c>
      <c r="E22" s="9">
        <v>0</v>
      </c>
    </row>
    <row r="23" spans="3:5" x14ac:dyDescent="0.25">
      <c r="C23">
        <v>6</v>
      </c>
      <c r="D23" s="3">
        <f t="shared" si="2"/>
        <v>0</v>
      </c>
      <c r="E23" s="9">
        <v>0</v>
      </c>
    </row>
    <row r="24" spans="3:5" x14ac:dyDescent="0.25">
      <c r="C24">
        <v>7</v>
      </c>
      <c r="D24" s="4">
        <f t="shared" si="2"/>
        <v>0</v>
      </c>
      <c r="E24" s="10">
        <v>0</v>
      </c>
    </row>
    <row r="25" spans="3:5" x14ac:dyDescent="0.25">
      <c r="D25" s="8">
        <f>SUM(D18:D24)</f>
        <v>70082</v>
      </c>
      <c r="E25" s="11">
        <f>SUM(E18:E24)</f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Fraser</dc:creator>
  <cp:lastModifiedBy>Robert Fraser</cp:lastModifiedBy>
  <dcterms:created xsi:type="dcterms:W3CDTF">2023-01-24T21:42:38Z</dcterms:created>
  <dcterms:modified xsi:type="dcterms:W3CDTF">2023-01-30T16:25:35Z</dcterms:modified>
</cp:coreProperties>
</file>