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reeves5\AppData\Local\Temp\OneNote\15.0\NT\44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  <c r="H2" i="1"/>
  <c r="I2" i="1" s="1"/>
  <c r="F2" i="1"/>
  <c r="G2" i="1" s="1"/>
  <c r="L2" i="1" s="1"/>
  <c r="E2" i="1"/>
  <c r="M2" i="1" l="1"/>
  <c r="J2" i="1"/>
  <c r="N2" i="1" s="1"/>
  <c r="O2" i="1" s="1"/>
  <c r="P2" i="1" s="1"/>
  <c r="A24" i="1" l="1"/>
  <c r="A21" i="1"/>
</calcChain>
</file>

<file path=xl/sharedStrings.xml><?xml version="1.0" encoding="utf-8"?>
<sst xmlns="http://schemas.openxmlformats.org/spreadsheetml/2006/main" count="19" uniqueCount="19">
  <si>
    <t>Pay Rate</t>
  </si>
  <si>
    <t>Hours Per Week</t>
  </si>
  <si>
    <t>Start Date</t>
  </si>
  <si>
    <t>End Date</t>
  </si>
  <si>
    <t>Total # Weekdays</t>
  </si>
  <si>
    <t>EOM Start Date</t>
  </si>
  <si>
    <t>Start Month Days</t>
  </si>
  <si>
    <t>BOM End Date</t>
  </si>
  <si>
    <t>End Month Days</t>
  </si>
  <si>
    <t>Whole Months</t>
  </si>
  <si>
    <t>Hrs per Day</t>
  </si>
  <si>
    <t>Starting Month Pay</t>
  </si>
  <si>
    <t>Ending Month Pay</t>
  </si>
  <si>
    <t>Average Monthly Days</t>
  </si>
  <si>
    <t>Full Monthly Pay</t>
  </si>
  <si>
    <t>Contract Total</t>
  </si>
  <si>
    <t>Input Fields</t>
  </si>
  <si>
    <t>Request Total</t>
  </si>
  <si>
    <t>Monthly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</si>
</sst>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2" x14ac:knownFonts="1">
    <font>
      <sz val="11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3" borderId="0" xfId="0" applyFill="1"/>
    <xf numFmtId="14" fontId="0" fillId="0" borderId="0" xfId="0" applyNumberFormat="1"/>
    <xf numFmtId="39" fontId="0" fillId="4" borderId="0" xfId="0" applyNumberFormat="1" applyFill="1"/>
    <xf numFmtId="39" fontId="0" fillId="0" borderId="0" xfId="0" applyNumberFormat="1"/>
    <xf numFmtId="39" fontId="0" fillId="5" borderId="0" xfId="0" applyNumberFormat="1" applyFill="1"/>
    <xf numFmtId="0" fontId="0" fillId="5" borderId="0" xfId="0" applyFill="1"/>
    <xf numFmtId="0" fontId="0" fillId="4" borderId="0" xfId="0" applyFill="1"/>
    <xf numFmtId="0" fontId="1" fillId="0" borderId="0" xfId="0" applyFont="1"/>
    <xf numFmtId="0" fontId="0" fillId="2" borderId="0" xfId="0" applyFill="1" applyAlignment="1" applyProtection="1">
      <alignment wrapText="1"/>
      <protection hidden="1"/>
    </xf>
    <xf numFmtId="39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0" fillId="0" borderId="0" xfId="0" applyNumberFormat="1" applyProtection="1">
      <protection hidden="1"/>
    </xf>
    <xf numFmtId="164" fontId="0" fillId="0" borderId="0" xfId="0" applyNumberFormat="1" applyProtection="1">
      <protection hidden="1"/>
    </xf>
    <xf numFmtId="14" fontId="0" fillId="0" borderId="0" xfId="0" applyNumberFormat="1" applyProtection="1">
      <protection hidden="1"/>
    </xf>
    <xf numFmtId="0" fontId="0" fillId="3" borderId="0" xfId="0" applyFill="1" applyProtection="1">
      <protection locked="0"/>
    </xf>
    <xf numFmtId="14" fontId="0" fillId="3" borderId="0" xfId="0" applyNumberFormat="1" applyFill="1" applyProtection="1">
      <protection locked="0"/>
    </xf>
    <xf numFmtId="0" fontId="0" fillId="3" borderId="0" xfId="0" applyNumberFormat="1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tabSelected="1" workbookViewId="0">
      <selection activeCell="P1" sqref="P1:P1048576"/>
    </sheetView>
  </sheetViews>
  <sheetFormatPr defaultRowHeight="15" x14ac:dyDescent="0.25"/>
  <cols>
    <col min="1" max="1" width="18.5703125" customWidth="1"/>
    <col min="2" max="2" width="13.5703125" bestFit="1" customWidth="1"/>
    <col min="3" max="3" width="9.7109375" bestFit="1" customWidth="1"/>
    <col min="4" max="4" width="10.7109375" bestFit="1" customWidth="1"/>
    <col min="5" max="5" width="10.42578125" style="12" hidden="1" customWidth="1"/>
    <col min="6" max="6" width="13.28515625" style="12" hidden="1" customWidth="1"/>
    <col min="7" max="7" width="15.28515625" style="12" hidden="1" customWidth="1"/>
    <col min="8" max="8" width="9.42578125" style="12" hidden="1" customWidth="1"/>
    <col min="9" max="9" width="9.140625" style="12" hidden="1" customWidth="1"/>
    <col min="10" max="10" width="12.5703125" style="12" hidden="1" customWidth="1"/>
    <col min="11" max="11" width="10.140625" style="12" hidden="1" customWidth="1"/>
    <col min="12" max="12" width="11.5703125" customWidth="1"/>
    <col min="13" max="13" width="11.7109375" customWidth="1"/>
    <col min="14" max="14" width="9.140625" style="12" hidden="1" customWidth="1"/>
    <col min="15" max="15" width="12.85546875" customWidth="1"/>
    <col min="16" max="16" width="13.5703125" customWidth="1"/>
  </cols>
  <sheetData>
    <row r="1" spans="1:22" s="1" customFormat="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" t="s">
        <v>11</v>
      </c>
      <c r="M1" s="1" t="s">
        <v>12</v>
      </c>
      <c r="N1" s="10" t="s">
        <v>13</v>
      </c>
      <c r="O1" s="1" t="s">
        <v>14</v>
      </c>
      <c r="P1" s="1" t="s">
        <v>15</v>
      </c>
    </row>
    <row r="2" spans="1:22" x14ac:dyDescent="0.25">
      <c r="A2" s="16"/>
      <c r="B2" s="18"/>
      <c r="C2" s="17"/>
      <c r="D2" s="17"/>
      <c r="E2" s="13">
        <f>NETWORKDAYS(C2,D2)</f>
        <v>0</v>
      </c>
      <c r="F2" s="14">
        <f>EOMONTH(C2,0)</f>
        <v>31</v>
      </c>
      <c r="G2" s="12">
        <f>NETWORKDAYS(C2,F2)</f>
        <v>22</v>
      </c>
      <c r="H2" s="15">
        <f>D2-DAY(D2)+1</f>
        <v>1</v>
      </c>
      <c r="I2" s="12">
        <f>NETWORKDAYS(H2,D2)</f>
        <v>0</v>
      </c>
      <c r="J2" s="12" t="e">
        <f>DATEDIF(F2,H2,"m")</f>
        <v>#NUM!</v>
      </c>
      <c r="K2" s="12">
        <f>B2/5</f>
        <v>0</v>
      </c>
      <c r="L2" s="4">
        <f>ROUND(K2*G2*A2,0)</f>
        <v>0</v>
      </c>
      <c r="M2" s="4">
        <f>ROUND(K2*I2*A2,0)</f>
        <v>0</v>
      </c>
      <c r="N2" s="11" t="e">
        <f>(E2-G2-I2)/J2</f>
        <v>#NUM!</v>
      </c>
      <c r="O2" s="4" t="e">
        <f>ROUND(N2*K2*A2,0)</f>
        <v>#NUM!</v>
      </c>
      <c r="P2" s="6" t="e">
        <f>L2+M2+(O2*J2)</f>
        <v>#NUM!</v>
      </c>
      <c r="Q2" s="5"/>
      <c r="R2" s="5"/>
      <c r="S2" s="5"/>
      <c r="T2" s="5"/>
      <c r="U2" s="5"/>
      <c r="V2" s="5"/>
    </row>
    <row r="5" spans="1:22" x14ac:dyDescent="0.25">
      <c r="A5" s="2" t="s">
        <v>16</v>
      </c>
    </row>
    <row r="6" spans="1:22" x14ac:dyDescent="0.25">
      <c r="A6" s="7" t="s">
        <v>17</v>
      </c>
    </row>
    <row r="7" spans="1:22" x14ac:dyDescent="0.25">
      <c r="A7" s="8" t="s">
        <v>18</v>
      </c>
    </row>
    <row r="21" spans="1:8" ht="36" x14ac:dyDescent="0.55000000000000004">
      <c r="A21" s="9" t="str">
        <f>IF(A2&gt;9.25,"NOTICE- Pay rate above $9.25 requires VP Admin and Finance approval","")</f>
        <v/>
      </c>
    </row>
    <row r="22" spans="1:8" x14ac:dyDescent="0.25">
      <c r="C22" s="3"/>
      <c r="D22" s="3"/>
      <c r="E22" s="15"/>
      <c r="F22" s="14"/>
      <c r="H22" s="15"/>
    </row>
    <row r="24" spans="1:8" ht="36" x14ac:dyDescent="0.55000000000000004">
      <c r="A24" s="9" t="str">
        <f ca="1">IF(C2&lt;NOW(),"NOTICE - Student may not begin work prior to Human Resources approval","")</f>
        <v>NOTICE - Student may not begin work prior to Human Resources approval</v>
      </c>
    </row>
  </sheetData>
  <sheetProtection algorithmName="SHA-512" hashValue="dEREK5wOSbCDJ4UowkxO3cmDnPhcTg7rCEwDKC4GXwioe+HSwruBvAKSsGgzRZ9K8uZ+yBPifKxfBnP7MkaSIw==" saltValue="IQtcfVkQ4zTbKF4WMAI5JA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Reeves</dc:creator>
  <cp:lastModifiedBy>Rebecca Reeves</cp:lastModifiedBy>
  <dcterms:created xsi:type="dcterms:W3CDTF">2020-07-06T18:41:45Z</dcterms:created>
  <dcterms:modified xsi:type="dcterms:W3CDTF">2020-07-07T19:38:47Z</dcterms:modified>
</cp:coreProperties>
</file>